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legate Allocation Formulas" sheetId="1" r:id="rId3"/>
  </sheets>
  <definedNames/>
  <calcPr/>
</workbook>
</file>

<file path=xl/sharedStrings.xml><?xml version="1.0" encoding="utf-8"?>
<sst xmlns="http://schemas.openxmlformats.org/spreadsheetml/2006/main" count="24" uniqueCount="21">
  <si>
    <t>DNC Formula Option #3 (based off 3/1/19 registration numbers)</t>
  </si>
  <si>
    <t>District</t>
  </si>
  <si>
    <t>Obama 2012</t>
  </si>
  <si>
    <t>Clinton 2016</t>
  </si>
  <si>
    <t>Average Pres %</t>
  </si>
  <si>
    <t>Registration</t>
  </si>
  <si>
    <t>Registration %</t>
  </si>
  <si>
    <t>Average</t>
  </si>
  <si>
    <t>D Calculation</t>
  </si>
  <si>
    <t>Delegate #</t>
  </si>
  <si>
    <t>A Calculation</t>
  </si>
  <si>
    <t>Alternate #</t>
  </si>
  <si>
    <t>CD1</t>
  </si>
  <si>
    <t>CD2</t>
  </si>
  <si>
    <t>CD3</t>
  </si>
  <si>
    <t>Democratic Registration Breakdown by Gender (per VAN 3/10/19)</t>
  </si>
  <si>
    <t>Male</t>
  </si>
  <si>
    <t>Male %</t>
  </si>
  <si>
    <t>Female</t>
  </si>
  <si>
    <t>Female %</t>
  </si>
  <si>
    <t>Total Dems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</si>
</sst>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0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78"/>
    <col customWidth="1" min="2" max="11" width="12.78"/>
    <col customWidth="1" min="12" max="26" width="10.56"/>
  </cols>
  <sheetData>
    <row r="1" ht="15.75" customHeight="1">
      <c r="A1" t="s">
        <v>0</v>
      </c>
    </row>
    <row r="2" ht="15.75" customHeight="1"/>
    <row r="3" ht="15.75" customHeight="1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</row>
    <row r="4" ht="15.75" customHeight="1">
      <c r="A4" t="s">
        <v>12</v>
      </c>
      <c r="B4" s="1">
        <v>108082.0</v>
      </c>
      <c r="C4" s="1">
        <v>100132.0</v>
      </c>
      <c r="D4">
        <f>(B4+C4)/(B7+C7)</f>
        <v>0.3549656907</v>
      </c>
      <c r="E4" s="1">
        <v>120696.0</v>
      </c>
      <c r="F4">
        <f>E4/E7</f>
        <v>0.338977529</v>
      </c>
      <c r="G4">
        <f t="shared" ref="G4:G6" si="1">(D4+F4)/2</f>
        <v>0.3469716098</v>
      </c>
      <c r="H4">
        <f t="shared" ref="H4:H6" si="2">G4*22</f>
        <v>7.633375416</v>
      </c>
      <c r="I4">
        <v>8.0</v>
      </c>
      <c r="J4">
        <f t="shared" ref="J4:J6" si="3">G4*2</f>
        <v>0.6939432197</v>
      </c>
      <c r="K4">
        <v>1.0</v>
      </c>
    </row>
    <row r="5" ht="15.75" customHeight="1">
      <c r="A5" t="s">
        <v>13</v>
      </c>
      <c r="B5" s="1">
        <v>121889.0</v>
      </c>
      <c r="C5" s="1">
        <v>131030.0</v>
      </c>
      <c r="D5">
        <f>(B5+C5)/(B7+C7)</f>
        <v>0.4311793036</v>
      </c>
      <c r="E5" s="1">
        <v>151271.0</v>
      </c>
      <c r="F5">
        <f>E5/E7</f>
        <v>0.4248481291</v>
      </c>
      <c r="G5">
        <f t="shared" si="1"/>
        <v>0.4280137163</v>
      </c>
      <c r="H5">
        <f t="shared" si="2"/>
        <v>9.41630176</v>
      </c>
      <c r="I5">
        <v>9.0</v>
      </c>
      <c r="J5">
        <f t="shared" si="3"/>
        <v>0.8560274327</v>
      </c>
      <c r="K5">
        <v>1.0</v>
      </c>
    </row>
    <row r="6" ht="15.75" customHeight="1">
      <c r="A6" t="s">
        <v>14</v>
      </c>
      <c r="B6" s="1">
        <v>72110.0</v>
      </c>
      <c r="C6" s="1">
        <v>53332.0</v>
      </c>
      <c r="D6">
        <f>(B6+C6)/(B7+C7)</f>
        <v>0.2138550058</v>
      </c>
      <c r="E6" s="1">
        <v>84092.0</v>
      </c>
      <c r="F6">
        <f>E6/E7</f>
        <v>0.2361743419</v>
      </c>
      <c r="G6">
        <f t="shared" si="1"/>
        <v>0.2250146738</v>
      </c>
      <c r="H6">
        <f t="shared" si="2"/>
        <v>4.950322824</v>
      </c>
      <c r="I6">
        <v>5.0</v>
      </c>
      <c r="J6">
        <f t="shared" si="3"/>
        <v>0.4500293476</v>
      </c>
      <c r="K6">
        <v>0.0</v>
      </c>
    </row>
    <row r="7" ht="15.75" customHeight="1">
      <c r="B7" s="1">
        <f t="shared" ref="B7:C7" si="4">SUM(B4:B6)</f>
        <v>302081</v>
      </c>
      <c r="C7" s="1">
        <f t="shared" si="4"/>
        <v>284494</v>
      </c>
      <c r="E7" s="1">
        <f>SUM(E4:E6)</f>
        <v>356059</v>
      </c>
      <c r="I7">
        <f>SUM(I4:I6)</f>
        <v>22</v>
      </c>
    </row>
    <row r="8" ht="15.75" customHeight="1"/>
    <row r="9" ht="15.75" customHeight="1"/>
    <row r="10" ht="15.75" customHeight="1">
      <c r="A10" t="s">
        <v>15</v>
      </c>
    </row>
    <row r="11" ht="15.75" customHeight="1">
      <c r="B11" t="s">
        <v>16</v>
      </c>
      <c r="C11" t="s">
        <v>17</v>
      </c>
      <c r="D11" t="s">
        <v>18</v>
      </c>
      <c r="E11" t="s">
        <v>19</v>
      </c>
      <c r="F11" t="s">
        <v>20</v>
      </c>
    </row>
    <row r="12" ht="15.75" customHeight="1">
      <c r="A12" t="s">
        <v>12</v>
      </c>
      <c r="B12" s="1">
        <v>49643.0</v>
      </c>
      <c r="C12">
        <f t="shared" ref="C12:C14" si="5">B12/F12</f>
        <v>0.4210459357</v>
      </c>
      <c r="D12" s="1">
        <v>68261.0</v>
      </c>
      <c r="E12">
        <f t="shared" ref="E12:E14" si="6">D12/F12</f>
        <v>0.5789540643</v>
      </c>
      <c r="F12" s="1">
        <f t="shared" ref="F12:F14" si="7">B12+D12</f>
        <v>117904</v>
      </c>
    </row>
    <row r="13" ht="15.75" customHeight="1">
      <c r="A13" t="s">
        <v>13</v>
      </c>
      <c r="B13" s="1">
        <v>59446.0</v>
      </c>
      <c r="C13">
        <f t="shared" si="5"/>
        <v>0.406151786</v>
      </c>
      <c r="D13" s="1">
        <v>86918.0</v>
      </c>
      <c r="E13">
        <f t="shared" si="6"/>
        <v>0.593848214</v>
      </c>
      <c r="F13" s="1">
        <f t="shared" si="7"/>
        <v>146364</v>
      </c>
    </row>
    <row r="14" ht="15.75" customHeight="1">
      <c r="A14" t="s">
        <v>14</v>
      </c>
      <c r="B14" s="1">
        <v>35664.0</v>
      </c>
      <c r="C14">
        <f t="shared" si="5"/>
        <v>0.4265824602</v>
      </c>
      <c r="D14" s="1">
        <v>47940.0</v>
      </c>
      <c r="E14">
        <f t="shared" si="6"/>
        <v>0.5734175398</v>
      </c>
      <c r="F14" s="1">
        <f t="shared" si="7"/>
        <v>83604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