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Trevor/Desktop/"/>
    </mc:Choice>
  </mc:AlternateContent>
  <bookViews>
    <workbookView xWindow="6040" yWindow="460" windowWidth="19560" windowHeight="14320" tabRatio="500" activeTab="2"/>
  </bookViews>
  <sheets>
    <sheet name="Representation Goals" sheetId="3" r:id="rId1"/>
    <sheet name="Census Data" sheetId="2" r:id="rId2"/>
    <sheet name="Calculations" sheetId="1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C51" i="1"/>
  <c r="B6" i="1"/>
  <c r="B21" i="1"/>
  <c r="C52" i="1"/>
  <c r="C53" i="1"/>
  <c r="C62" i="1"/>
  <c r="D3" i="3"/>
  <c r="D4" i="3"/>
  <c r="D5" i="3"/>
  <c r="D6" i="3"/>
  <c r="D7" i="3"/>
  <c r="D8" i="3"/>
  <c r="D2" i="3"/>
  <c r="B17" i="1"/>
  <c r="C56" i="1"/>
  <c r="C57" i="1"/>
  <c r="B24" i="1"/>
  <c r="C58" i="1"/>
  <c r="C59" i="1"/>
  <c r="C54" i="1"/>
  <c r="B12" i="1"/>
  <c r="B13" i="1"/>
  <c r="C46" i="1"/>
  <c r="C47" i="1"/>
  <c r="C48" i="1"/>
  <c r="C49" i="1"/>
  <c r="B11" i="1"/>
  <c r="C42" i="1"/>
  <c r="C43" i="1"/>
  <c r="C44" i="1"/>
  <c r="C41" i="1"/>
  <c r="B14" i="1"/>
  <c r="C36" i="1"/>
  <c r="C37" i="1"/>
  <c r="C38" i="1"/>
  <c r="C39" i="1"/>
  <c r="B10" i="1"/>
  <c r="C32" i="1"/>
  <c r="C33" i="1"/>
  <c r="C34" i="1"/>
  <c r="C31" i="1"/>
</calcChain>
</file>

<file path=xl/sharedStrings.xml><?xml version="1.0" encoding="utf-8"?>
<sst xmlns="http://schemas.openxmlformats.org/spreadsheetml/2006/main" count="183" uniqueCount="115">
  <si>
    <t>Democrats</t>
  </si>
  <si>
    <t>Republicans</t>
  </si>
  <si>
    <t>Nonpartisan</t>
  </si>
  <si>
    <t>Other</t>
  </si>
  <si>
    <t>Total</t>
  </si>
  <si>
    <t>Democrats as % of Total Voters</t>
  </si>
  <si>
    <t>African American</t>
  </si>
  <si>
    <t>Hispanic</t>
  </si>
  <si>
    <t>Native American</t>
  </si>
  <si>
    <t>Asian/Pacific Islander</t>
  </si>
  <si>
    <t>Youth</t>
  </si>
  <si>
    <t>Total Population</t>
  </si>
  <si>
    <t>Registered Voters</t>
  </si>
  <si>
    <t>% of Democrats</t>
  </si>
  <si>
    <t>Annual Estimates of the Resident Population:  April 1, 2010 to July 1, 2018</t>
  </si>
  <si>
    <t>2018 Population Estimates</t>
  </si>
  <si>
    <t>Nebraska</t>
  </si>
  <si>
    <t>2010 Census Population</t>
  </si>
  <si>
    <t>2018 Estimated Population</t>
  </si>
  <si>
    <t>Selected Characteristics of the Native and Foreign-Born Populations</t>
  </si>
  <si>
    <t>2013-2017 American Community Survey 5-Year Estimates</t>
  </si>
  <si>
    <t>Margin of Error</t>
  </si>
  <si>
    <t>RACE AND HISPANIC OR LATINO ORIGIN</t>
  </si>
  <si>
    <t xml:space="preserve">  One race</t>
  </si>
  <si>
    <t>97.6%</t>
  </si>
  <si>
    <t>+/-0.1</t>
  </si>
  <si>
    <t xml:space="preserve">    White</t>
  </si>
  <si>
    <t>87.8%</t>
  </si>
  <si>
    <t xml:space="preserve">    Black or African American</t>
  </si>
  <si>
    <t>4.7%</t>
  </si>
  <si>
    <t xml:space="preserve">    American Indian and Alaska Native</t>
  </si>
  <si>
    <t>0.8%</t>
  </si>
  <si>
    <t xml:space="preserve">    Asian</t>
  </si>
  <si>
    <t>2.2%</t>
  </si>
  <si>
    <t xml:space="preserve">    Native Hawaiian and Other Pacific Islander</t>
  </si>
  <si>
    <t>0.1%</t>
  </si>
  <si>
    <t xml:space="preserve">    Some other race</t>
  </si>
  <si>
    <t>1.9%</t>
  </si>
  <si>
    <t xml:space="preserve">  Two or more races</t>
  </si>
  <si>
    <t>2.4%</t>
  </si>
  <si>
    <t>Hispanic or Latino origin (of any race)</t>
  </si>
  <si>
    <t>10.5%</t>
  </si>
  <si>
    <t>White alone, not Hispanic or Latino</t>
  </si>
  <si>
    <t>79.8%</t>
  </si>
  <si>
    <t>Percent of People With a Disability</t>
  </si>
  <si>
    <t>2017 American Community Survey 1-Year Estimates</t>
  </si>
  <si>
    <t>Percent</t>
  </si>
  <si>
    <t>Geographic Area</t>
  </si>
  <si>
    <t>12.0</t>
  </si>
  <si>
    <t>+/-0.4</t>
  </si>
  <si>
    <t>(per 2018 Census estimates, 2013-2017 ACS survey data)</t>
  </si>
  <si>
    <t>Voters as % of Total Population</t>
  </si>
  <si>
    <t>Asian American</t>
  </si>
  <si>
    <t>(per 2013-2017 ACS survey data)</t>
  </si>
  <si>
    <t xml:space="preserve">Total Population  </t>
  </si>
  <si>
    <t>Nebraska Population (per 2018 Census estimates, 2013-2017 ACS survey data)</t>
  </si>
  <si>
    <t>Black/African American</t>
  </si>
  <si>
    <t>American Indian/Alaska Native</t>
  </si>
  <si>
    <t>Native Hawaiian/Pacific Islander</t>
  </si>
  <si>
    <t>(per SOS 2/1/19)</t>
  </si>
  <si>
    <t>Status</t>
  </si>
  <si>
    <t>Calculation Source</t>
  </si>
  <si>
    <t>% of Democratic Electorate</t>
  </si>
  <si>
    <t>Delegate Calculation</t>
  </si>
  <si>
    <t>Goal</t>
  </si>
  <si>
    <t>LGBTQ+</t>
  </si>
  <si>
    <t>People w/ Disabilities</t>
  </si>
  <si>
    <t>(per 2017 ACS survey data)</t>
  </si>
  <si>
    <t>(per 2018 Gallup national polling)</t>
  </si>
  <si>
    <t>(per 2012 Gallup national polling)</t>
  </si>
  <si>
    <t>(per 2012 Gallup national polling - other)</t>
  </si>
  <si>
    <t>Nebraska Population (per other sources)</t>
  </si>
  <si>
    <t>(per 2018 Census estimates, 2017 ACS survey data)</t>
  </si>
  <si>
    <t>Note 5</t>
  </si>
  <si>
    <t>Note 1</t>
  </si>
  <si>
    <t>Note 2</t>
  </si>
  <si>
    <t>Note 3</t>
  </si>
  <si>
    <t>Note 4</t>
  </si>
  <si>
    <r>
      <t xml:space="preserve">Note 1: </t>
    </r>
    <r>
      <rPr>
        <sz val="12"/>
        <color theme="1"/>
        <rFont val="Calibri"/>
        <family val="2"/>
        <scheme val="minor"/>
      </rPr>
      <t>Because exit polls are rarely conducted in Nebraska, representation goals for ethnic and racial minority groups</t>
    </r>
  </si>
  <si>
    <t>(African American, Hispanic, Native American, &amp; Asian/Pacific Islander) were calculated using 2018 Census Population Estimates,</t>
  </si>
  <si>
    <t>These calculations also utilize national 2012 Gallup polling which shows that many ethnic and minority groups are registered as</t>
  </si>
  <si>
    <t>Democrats as a higher percentage than the overall electorate.</t>
  </si>
  <si>
    <t>https://news.gallup.com/poll/160373/democrats-racially-diverse-republicans-mostly-white.aspx</t>
  </si>
  <si>
    <r>
      <t xml:space="preserve">Note 2: </t>
    </r>
    <r>
      <rPr>
        <sz val="12"/>
        <color theme="1"/>
        <rFont val="Calibri"/>
        <family val="2"/>
        <scheme val="minor"/>
      </rPr>
      <t xml:space="preserve">Because exit polls are rarely conducted in Nebraska, representation goals for LGBTQ+ Nebraskans were calculated using </t>
    </r>
  </si>
  <si>
    <r>
      <t xml:space="preserve">Note 3: </t>
    </r>
    <r>
      <rPr>
        <sz val="12"/>
        <color theme="1"/>
        <rFont val="Calibri"/>
        <family val="2"/>
        <scheme val="minor"/>
      </rPr>
      <t>Because exit polls are rarely conducted in Nebraska, representation goals for People With Disabilities were calculated</t>
    </r>
  </si>
  <si>
    <r>
      <t xml:space="preserve">Note 5: </t>
    </r>
    <r>
      <rPr>
        <sz val="12"/>
        <color theme="1"/>
        <rFont val="Calibri"/>
        <family val="2"/>
        <scheme val="minor"/>
      </rPr>
      <t>All representation goals were rounded up to ensure fair representation.</t>
    </r>
  </si>
  <si>
    <t>Youth (18-36)</t>
  </si>
  <si>
    <t>Registered Voters (per SOS 3/1/19)</t>
  </si>
  <si>
    <t>(29.61% of Voters)</t>
  </si>
  <si>
    <t>2018 Census, ACS 5-year Estimates, SOS 3/1/19, 2012 Gallup national polling</t>
  </si>
  <si>
    <t>ACS 1-year Estimates, SOS 3/1/19</t>
  </si>
  <si>
    <t>(62.32% of Population)</t>
  </si>
  <si>
    <t>LGBT</t>
  </si>
  <si>
    <t>2018 Gallup national polling, SOS 3/1/19, exit polling</t>
  </si>
  <si>
    <t>using American Community Survey 1-year Estimates and voter registration totals according to the Secretary of State as of 3/1/19.</t>
  </si>
  <si>
    <t>American Community Survey 5-year Estimates, and voter registration totals according to the Secretary of State as of 3/1/19.</t>
  </si>
  <si>
    <t>(per VAN 3/10/19)</t>
  </si>
  <si>
    <t>VAN 3/10/19</t>
  </si>
  <si>
    <r>
      <t xml:space="preserve">Note 4: </t>
    </r>
    <r>
      <rPr>
        <sz val="12"/>
        <color theme="1"/>
        <rFont val="Calibri"/>
        <family val="2"/>
        <scheme val="minor"/>
      </rPr>
      <t>Representation goals for Youth were set based off the percentage of registered Democrats between ages 18-36 in VAN as of 3/10/19.</t>
    </r>
  </si>
  <si>
    <t>https://news.gallup.com/poll/203513/vermont-leads-states-lgbt-identification.aspx</t>
  </si>
  <si>
    <t>https://www.nbcnews.com/feature/nbc-out/record-lgbt-support-democrats-midterms-nbc-news-exit-%20poll-shows-n934211</t>
  </si>
  <si>
    <t>Note 1, Note 6</t>
  </si>
  <si>
    <t>https://www.nbcnews.com/news/latino/first-time-latinos-be-largest-non-white-share-eligible-voters-n964571</t>
  </si>
  <si>
    <t>also considered.  While January 2019 data from the Pew Research Center projects that Hispanics will constitute 13.3% of the electorate in 2020,</t>
  </si>
  <si>
    <r>
      <t xml:space="preserve">Note 6: </t>
    </r>
    <r>
      <rPr>
        <sz val="12"/>
        <color theme="1"/>
        <rFont val="Calibri"/>
        <family val="2"/>
        <scheme val="minor"/>
      </rPr>
      <t>In light of the rapid growth of Nebraska's Hispanic population, alternate data sources that took these growth rates into account were</t>
    </r>
  </si>
  <si>
    <t>this data relies on projected population numbers and includes all registered voters, not just registered Democrats.  In order to use a consistent</t>
  </si>
  <si>
    <t>standard for measuring the various Democratic electorates in Nebraska, and in light of the fact that utilizing a 13.3% assumption would not increase</t>
  </si>
  <si>
    <t>the numerical goal for Hispanics, the representation goal for Hispanics were calculated in the same manner as other ethnic and racial minority groups.</t>
  </si>
  <si>
    <t>2017 national Gallup polling, 2018 national NBC News exit polling, and voter registration totals according to the Secretary of State as of 3/1/19.</t>
  </si>
  <si>
    <t>(per 2018 NBC national exit polling)</t>
  </si>
  <si>
    <t>(64% of Voters, per Gallup national polling)</t>
  </si>
  <si>
    <t>(32% of Voters, per Gallup national polling)</t>
  </si>
  <si>
    <t>(36% of Voters, per Gallup national polling)</t>
  </si>
  <si>
    <t>(per 2018 Census estimates, Gallup national polling)</t>
  </si>
  <si>
    <t>(63% of Voters, per NBC News national exit polling)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</si>
</sst>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SansSerif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0" fontId="0" fillId="0" borderId="0" xfId="0" applyNumberFormat="1"/>
    <xf numFmtId="0" fontId="2" fillId="2" borderId="1" xfId="0" applyFont="1" applyFill="1" applyBorder="1" applyAlignment="1" applyProtection="1">
      <alignment horizontal="left" vertical="top" wrapText="1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01" workbookViewId="0">
      <selection activeCell="A17" sqref="A17"/>
    </sheetView>
  </sheetViews>
  <sheetFormatPr baseColWidth="10" defaultRowHeight="16" x14ac:dyDescent="0.2"/>
  <cols>
    <col min="1" max="1" width="21.1640625" customWidth="1"/>
    <col min="2" max="2" width="64.33203125" customWidth="1"/>
    <col min="3" max="3" width="23.33203125" customWidth="1"/>
    <col min="4" max="4" width="19.83203125" customWidth="1"/>
    <col min="6" max="6" width="13.83203125" customWidth="1"/>
  </cols>
  <sheetData>
    <row r="1" spans="1:6" x14ac:dyDescent="0.2">
      <c r="A1" s="4" t="s">
        <v>60</v>
      </c>
      <c r="B1" s="4" t="s">
        <v>61</v>
      </c>
      <c r="C1" s="4" t="s">
        <v>62</v>
      </c>
      <c r="D1" s="4" t="s">
        <v>63</v>
      </c>
      <c r="E1" s="4" t="s">
        <v>64</v>
      </c>
    </row>
    <row r="2" spans="1:6" x14ac:dyDescent="0.2">
      <c r="A2" t="s">
        <v>6</v>
      </c>
      <c r="B2" t="s">
        <v>89</v>
      </c>
      <c r="C2" s="2">
        <v>0.1016</v>
      </c>
      <c r="D2">
        <f>C2*36</f>
        <v>3.6576</v>
      </c>
      <c r="E2">
        <v>4</v>
      </c>
      <c r="F2" s="5" t="s">
        <v>74</v>
      </c>
    </row>
    <row r="3" spans="1:6" x14ac:dyDescent="0.2">
      <c r="A3" t="s">
        <v>7</v>
      </c>
      <c r="B3" t="s">
        <v>89</v>
      </c>
      <c r="C3" s="2">
        <v>0.1135</v>
      </c>
      <c r="D3">
        <f t="shared" ref="D3:D8" si="0">C3*36</f>
        <v>4.0860000000000003</v>
      </c>
      <c r="E3">
        <v>5</v>
      </c>
      <c r="F3" s="5" t="s">
        <v>101</v>
      </c>
    </row>
    <row r="4" spans="1:6" x14ac:dyDescent="0.2">
      <c r="A4" t="s">
        <v>8</v>
      </c>
      <c r="B4" t="s">
        <v>89</v>
      </c>
      <c r="C4" s="2">
        <v>8.6E-3</v>
      </c>
      <c r="D4">
        <f t="shared" si="0"/>
        <v>0.30959999999999999</v>
      </c>
      <c r="E4">
        <v>1</v>
      </c>
      <c r="F4" s="5" t="s">
        <v>74</v>
      </c>
    </row>
    <row r="5" spans="1:6" x14ac:dyDescent="0.2">
      <c r="A5" t="s">
        <v>9</v>
      </c>
      <c r="B5" t="s">
        <v>89</v>
      </c>
      <c r="C5" s="2">
        <v>2.8000000000000001E-2</v>
      </c>
      <c r="D5">
        <f t="shared" si="0"/>
        <v>1.008</v>
      </c>
      <c r="E5">
        <v>2</v>
      </c>
      <c r="F5" s="5" t="s">
        <v>74</v>
      </c>
    </row>
    <row r="6" spans="1:6" x14ac:dyDescent="0.2">
      <c r="A6" t="s">
        <v>65</v>
      </c>
      <c r="B6" t="s">
        <v>93</v>
      </c>
      <c r="C6" s="2">
        <v>7.6600000000000001E-2</v>
      </c>
      <c r="D6">
        <f t="shared" si="0"/>
        <v>2.7576000000000001</v>
      </c>
      <c r="E6">
        <v>3</v>
      </c>
      <c r="F6" s="5" t="s">
        <v>75</v>
      </c>
    </row>
    <row r="7" spans="1:6" x14ac:dyDescent="0.2">
      <c r="A7" t="s">
        <v>66</v>
      </c>
      <c r="B7" t="s">
        <v>90</v>
      </c>
      <c r="C7" s="2">
        <v>0.12</v>
      </c>
      <c r="D7">
        <f t="shared" si="0"/>
        <v>4.32</v>
      </c>
      <c r="E7">
        <v>5</v>
      </c>
      <c r="F7" s="5" t="s">
        <v>76</v>
      </c>
    </row>
    <row r="8" spans="1:6" x14ac:dyDescent="0.2">
      <c r="A8" t="s">
        <v>10</v>
      </c>
      <c r="B8" t="s">
        <v>97</v>
      </c>
      <c r="C8" s="2">
        <v>0.29799999999999999</v>
      </c>
      <c r="D8">
        <f t="shared" si="0"/>
        <v>10.728</v>
      </c>
      <c r="E8">
        <v>11</v>
      </c>
      <c r="F8" t="s">
        <v>77</v>
      </c>
    </row>
    <row r="9" spans="1:6" x14ac:dyDescent="0.2">
      <c r="E9" s="5" t="s">
        <v>73</v>
      </c>
    </row>
    <row r="11" spans="1:6" x14ac:dyDescent="0.2">
      <c r="A11" s="4" t="s">
        <v>78</v>
      </c>
    </row>
    <row r="12" spans="1:6" x14ac:dyDescent="0.2">
      <c r="A12" t="s">
        <v>79</v>
      </c>
    </row>
    <row r="13" spans="1:6" x14ac:dyDescent="0.2">
      <c r="A13" t="s">
        <v>95</v>
      </c>
    </row>
    <row r="14" spans="1:6" x14ac:dyDescent="0.2">
      <c r="A14" t="s">
        <v>80</v>
      </c>
    </row>
    <row r="15" spans="1:6" x14ac:dyDescent="0.2">
      <c r="A15" t="s">
        <v>81</v>
      </c>
    </row>
    <row r="16" spans="1:6" x14ac:dyDescent="0.2">
      <c r="A16" t="s">
        <v>82</v>
      </c>
    </row>
    <row r="18" spans="1:1" x14ac:dyDescent="0.2">
      <c r="A18" s="4" t="s">
        <v>83</v>
      </c>
    </row>
    <row r="19" spans="1:1" x14ac:dyDescent="0.2">
      <c r="A19" t="s">
        <v>108</v>
      </c>
    </row>
    <row r="20" spans="1:1" x14ac:dyDescent="0.2">
      <c r="A20" t="s">
        <v>99</v>
      </c>
    </row>
    <row r="21" spans="1:1" x14ac:dyDescent="0.2">
      <c r="A21" t="s">
        <v>100</v>
      </c>
    </row>
    <row r="23" spans="1:1" x14ac:dyDescent="0.2">
      <c r="A23" s="4" t="s">
        <v>84</v>
      </c>
    </row>
    <row r="24" spans="1:1" x14ac:dyDescent="0.2">
      <c r="A24" t="s">
        <v>94</v>
      </c>
    </row>
    <row r="26" spans="1:1" x14ac:dyDescent="0.2">
      <c r="A26" s="4" t="s">
        <v>98</v>
      </c>
    </row>
    <row r="28" spans="1:1" x14ac:dyDescent="0.2">
      <c r="A28" s="4" t="s">
        <v>85</v>
      </c>
    </row>
    <row r="30" spans="1:1" x14ac:dyDescent="0.2">
      <c r="A30" s="4" t="s">
        <v>104</v>
      </c>
    </row>
    <row r="31" spans="1:1" x14ac:dyDescent="0.2">
      <c r="A31" t="s">
        <v>103</v>
      </c>
    </row>
    <row r="32" spans="1:1" x14ac:dyDescent="0.2">
      <c r="A32" s="6" t="s">
        <v>105</v>
      </c>
    </row>
    <row r="33" spans="1:1" x14ac:dyDescent="0.2">
      <c r="A33" s="6" t="s">
        <v>106</v>
      </c>
    </row>
    <row r="34" spans="1:1" x14ac:dyDescent="0.2">
      <c r="A34" s="6" t="s">
        <v>107</v>
      </c>
    </row>
    <row r="35" spans="1:1" x14ac:dyDescent="0.2">
      <c r="A35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baseColWidth="10" defaultRowHeight="16" x14ac:dyDescent="0.2"/>
  <cols>
    <col min="1" max="1" width="29.5" customWidth="1"/>
    <col min="2" max="2" width="20.83203125" customWidth="1"/>
    <col min="3" max="3" width="22.83203125" customWidth="1"/>
  </cols>
  <sheetData>
    <row r="1" spans="1:6" x14ac:dyDescent="0.2">
      <c r="A1" t="s">
        <v>14</v>
      </c>
    </row>
    <row r="2" spans="1:6" x14ac:dyDescent="0.2">
      <c r="A2" t="s">
        <v>15</v>
      </c>
    </row>
    <row r="4" spans="1:6" x14ac:dyDescent="0.2">
      <c r="A4" t="s">
        <v>16</v>
      </c>
      <c r="B4" t="s">
        <v>17</v>
      </c>
      <c r="C4" t="s">
        <v>18</v>
      </c>
    </row>
    <row r="5" spans="1:6" x14ac:dyDescent="0.2">
      <c r="B5" s="1">
        <v>1826341</v>
      </c>
      <c r="C5" s="1">
        <v>1929268</v>
      </c>
    </row>
    <row r="8" spans="1:6" x14ac:dyDescent="0.2">
      <c r="A8" t="s">
        <v>19</v>
      </c>
    </row>
    <row r="9" spans="1:6" x14ac:dyDescent="0.2">
      <c r="A9" t="s">
        <v>20</v>
      </c>
    </row>
    <row r="11" spans="1:6" x14ac:dyDescent="0.2">
      <c r="A11" s="7" t="s">
        <v>22</v>
      </c>
      <c r="B11" s="7"/>
      <c r="C11" s="7"/>
      <c r="D11" s="7"/>
      <c r="E11" s="7"/>
      <c r="F11" s="3"/>
    </row>
    <row r="12" spans="1:6" x14ac:dyDescent="0.2">
      <c r="A12" s="7" t="s">
        <v>23</v>
      </c>
      <c r="B12" s="7"/>
      <c r="C12" s="7" t="s">
        <v>24</v>
      </c>
      <c r="D12" s="7"/>
      <c r="E12" s="7"/>
      <c r="F12" s="3" t="s">
        <v>25</v>
      </c>
    </row>
    <row r="13" spans="1:6" x14ac:dyDescent="0.2">
      <c r="A13" s="7" t="s">
        <v>26</v>
      </c>
      <c r="B13" s="7"/>
      <c r="C13" s="7" t="s">
        <v>27</v>
      </c>
      <c r="D13" s="7"/>
      <c r="E13" s="7"/>
      <c r="F13" s="3" t="s">
        <v>25</v>
      </c>
    </row>
    <row r="14" spans="1:6" x14ac:dyDescent="0.2">
      <c r="A14" s="7" t="s">
        <v>28</v>
      </c>
      <c r="B14" s="7"/>
      <c r="C14" s="7" t="s">
        <v>29</v>
      </c>
      <c r="D14" s="7"/>
      <c r="E14" s="7"/>
      <c r="F14" s="3" t="s">
        <v>25</v>
      </c>
    </row>
    <row r="15" spans="1:6" x14ac:dyDescent="0.2">
      <c r="A15" s="7" t="s">
        <v>30</v>
      </c>
      <c r="B15" s="7"/>
      <c r="C15" s="7" t="s">
        <v>31</v>
      </c>
      <c r="D15" s="7"/>
      <c r="E15" s="7"/>
      <c r="F15" s="3" t="s">
        <v>25</v>
      </c>
    </row>
    <row r="16" spans="1:6" x14ac:dyDescent="0.2">
      <c r="A16" s="7" t="s">
        <v>32</v>
      </c>
      <c r="B16" s="7"/>
      <c r="C16" s="7" t="s">
        <v>33</v>
      </c>
      <c r="D16" s="7"/>
      <c r="E16" s="7"/>
      <c r="F16" s="3" t="s">
        <v>25</v>
      </c>
    </row>
    <row r="17" spans="1:6" x14ac:dyDescent="0.2">
      <c r="A17" s="7" t="s">
        <v>34</v>
      </c>
      <c r="B17" s="7"/>
      <c r="C17" s="7" t="s">
        <v>35</v>
      </c>
      <c r="D17" s="7"/>
      <c r="E17" s="7"/>
      <c r="F17" s="3" t="s">
        <v>25</v>
      </c>
    </row>
    <row r="18" spans="1:6" x14ac:dyDescent="0.2">
      <c r="A18" s="7" t="s">
        <v>36</v>
      </c>
      <c r="B18" s="7"/>
      <c r="C18" s="7" t="s">
        <v>37</v>
      </c>
      <c r="D18" s="7"/>
      <c r="E18" s="7"/>
      <c r="F18" s="3" t="s">
        <v>25</v>
      </c>
    </row>
    <row r="19" spans="1:6" x14ac:dyDescent="0.2">
      <c r="A19" s="7" t="s">
        <v>38</v>
      </c>
      <c r="B19" s="7"/>
      <c r="C19" s="7" t="s">
        <v>39</v>
      </c>
      <c r="D19" s="7"/>
      <c r="E19" s="7"/>
      <c r="F19" s="3" t="s">
        <v>25</v>
      </c>
    </row>
    <row r="20" spans="1:6" x14ac:dyDescent="0.2">
      <c r="A20" s="7"/>
      <c r="B20" s="7"/>
      <c r="C20" s="7"/>
      <c r="D20" s="7"/>
      <c r="E20" s="7"/>
      <c r="F20" s="3"/>
    </row>
    <row r="21" spans="1:6" x14ac:dyDescent="0.2">
      <c r="A21" s="7" t="s">
        <v>40</v>
      </c>
      <c r="B21" s="7"/>
      <c r="C21" s="7" t="s">
        <v>41</v>
      </c>
      <c r="D21" s="7"/>
      <c r="E21" s="7"/>
      <c r="F21" s="3" t="s">
        <v>25</v>
      </c>
    </row>
    <row r="22" spans="1:6" x14ac:dyDescent="0.2">
      <c r="A22" s="7" t="s">
        <v>42</v>
      </c>
      <c r="B22" s="7"/>
      <c r="C22" s="7" t="s">
        <v>43</v>
      </c>
      <c r="D22" s="7"/>
      <c r="E22" s="7"/>
      <c r="F22" s="3" t="s">
        <v>25</v>
      </c>
    </row>
    <row r="25" spans="1:6" x14ac:dyDescent="0.2">
      <c r="A25" t="s">
        <v>44</v>
      </c>
    </row>
    <row r="26" spans="1:6" x14ac:dyDescent="0.2">
      <c r="A26" t="s">
        <v>45</v>
      </c>
    </row>
    <row r="28" spans="1:6" ht="26" x14ac:dyDescent="0.2">
      <c r="A28" s="8" t="s">
        <v>47</v>
      </c>
      <c r="B28" s="8"/>
      <c r="C28" s="7" t="s">
        <v>46</v>
      </c>
      <c r="D28" s="7"/>
      <c r="E28" s="7"/>
      <c r="F28" s="3" t="s">
        <v>21</v>
      </c>
    </row>
    <row r="29" spans="1:6" x14ac:dyDescent="0.2">
      <c r="A29" s="7" t="s">
        <v>16</v>
      </c>
      <c r="B29" s="7"/>
      <c r="C29" s="7" t="s">
        <v>48</v>
      </c>
      <c r="D29" s="7"/>
      <c r="E29" s="7"/>
      <c r="F29" s="3" t="s">
        <v>49</v>
      </c>
    </row>
  </sheetData>
  <mergeCells count="28">
    <mergeCell ref="A28:B28"/>
    <mergeCell ref="C28:E28"/>
    <mergeCell ref="A29:B29"/>
    <mergeCell ref="C29:E29"/>
    <mergeCell ref="A20:B20"/>
    <mergeCell ref="C20:E20"/>
    <mergeCell ref="A21:B21"/>
    <mergeCell ref="C21:E21"/>
    <mergeCell ref="A22:B22"/>
    <mergeCell ref="C22:E22"/>
    <mergeCell ref="A17:B17"/>
    <mergeCell ref="C17:E17"/>
    <mergeCell ref="A18:B18"/>
    <mergeCell ref="C18:E18"/>
    <mergeCell ref="A19:B19"/>
    <mergeCell ref="C19:E1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2" sqref="A2"/>
    </sheetView>
  </sheetViews>
  <sheetFormatPr baseColWidth="10" defaultRowHeight="16" x14ac:dyDescent="0.2"/>
  <cols>
    <col min="1" max="1" width="27.5" customWidth="1"/>
    <col min="2" max="2" width="16.33203125" customWidth="1"/>
  </cols>
  <sheetData>
    <row r="1" spans="1:4" x14ac:dyDescent="0.2">
      <c r="A1" s="4" t="s">
        <v>87</v>
      </c>
    </row>
    <row r="2" spans="1:4" x14ac:dyDescent="0.2">
      <c r="A2" t="s">
        <v>0</v>
      </c>
      <c r="B2" s="1">
        <v>356059</v>
      </c>
    </row>
    <row r="3" spans="1:4" x14ac:dyDescent="0.2">
      <c r="A3" t="s">
        <v>1</v>
      </c>
      <c r="B3" s="1">
        <v>577222</v>
      </c>
    </row>
    <row r="4" spans="1:4" x14ac:dyDescent="0.2">
      <c r="A4" t="s">
        <v>2</v>
      </c>
      <c r="B4" s="1">
        <v>254289</v>
      </c>
    </row>
    <row r="5" spans="1:4" x14ac:dyDescent="0.2">
      <c r="A5" t="s">
        <v>3</v>
      </c>
      <c r="B5" s="1">
        <v>14840</v>
      </c>
    </row>
    <row r="6" spans="1:4" x14ac:dyDescent="0.2">
      <c r="A6" t="s">
        <v>4</v>
      </c>
      <c r="B6" s="1">
        <f>SUM(B2:B5)</f>
        <v>1202410</v>
      </c>
    </row>
    <row r="8" spans="1:4" x14ac:dyDescent="0.2">
      <c r="A8" s="4" t="s">
        <v>55</v>
      </c>
    </row>
    <row r="9" spans="1:4" x14ac:dyDescent="0.2">
      <c r="A9" t="s">
        <v>54</v>
      </c>
      <c r="B9" s="1">
        <v>1929268</v>
      </c>
    </row>
    <row r="10" spans="1:4" x14ac:dyDescent="0.2">
      <c r="A10" t="s">
        <v>56</v>
      </c>
      <c r="B10" s="1">
        <f>B9*C10</f>
        <v>90675.596000000005</v>
      </c>
      <c r="C10" s="2">
        <v>4.7E-2</v>
      </c>
      <c r="D10" t="s">
        <v>53</v>
      </c>
    </row>
    <row r="11" spans="1:4" x14ac:dyDescent="0.2">
      <c r="A11" t="s">
        <v>57</v>
      </c>
      <c r="B11" s="1">
        <f>B9*C11</f>
        <v>15434.144</v>
      </c>
      <c r="C11" s="2">
        <v>8.0000000000000002E-3</v>
      </c>
      <c r="D11" t="s">
        <v>53</v>
      </c>
    </row>
    <row r="12" spans="1:4" x14ac:dyDescent="0.2">
      <c r="A12" t="s">
        <v>52</v>
      </c>
      <c r="B12" s="1">
        <f>B9*C12</f>
        <v>42443.896000000001</v>
      </c>
      <c r="C12" s="2">
        <v>2.1999999999999999E-2</v>
      </c>
      <c r="D12" t="s">
        <v>53</v>
      </c>
    </row>
    <row r="13" spans="1:4" x14ac:dyDescent="0.2">
      <c r="A13" t="s">
        <v>58</v>
      </c>
      <c r="B13" s="1">
        <f>B9*C13</f>
        <v>1929.268</v>
      </c>
      <c r="C13" s="2">
        <v>1E-3</v>
      </c>
      <c r="D13" t="s">
        <v>53</v>
      </c>
    </row>
    <row r="14" spans="1:4" x14ac:dyDescent="0.2">
      <c r="A14" t="s">
        <v>7</v>
      </c>
      <c r="B14" s="1">
        <f>B9*C14</f>
        <v>202573.13999999998</v>
      </c>
      <c r="C14" s="2">
        <v>0.105</v>
      </c>
      <c r="D14" t="s">
        <v>53</v>
      </c>
    </row>
    <row r="15" spans="1:4" x14ac:dyDescent="0.2">
      <c r="A15" s="4" t="s">
        <v>71</v>
      </c>
      <c r="B15" s="1"/>
      <c r="C15" s="2"/>
    </row>
    <row r="16" spans="1:4" x14ac:dyDescent="0.2">
      <c r="A16" t="s">
        <v>65</v>
      </c>
      <c r="B16" s="1">
        <f>B9*C16</f>
        <v>69453.648000000001</v>
      </c>
      <c r="C16" s="2">
        <v>3.5999999999999997E-2</v>
      </c>
      <c r="D16" t="s">
        <v>68</v>
      </c>
    </row>
    <row r="17" spans="1:4" x14ac:dyDescent="0.2">
      <c r="A17" t="s">
        <v>66</v>
      </c>
      <c r="B17" s="1">
        <f>B9*C17</f>
        <v>231512.16</v>
      </c>
      <c r="C17" s="2">
        <v>0.12</v>
      </c>
      <c r="D17" t="s">
        <v>67</v>
      </c>
    </row>
    <row r="18" spans="1:4" x14ac:dyDescent="0.2">
      <c r="A18" t="s">
        <v>10</v>
      </c>
      <c r="B18" s="1">
        <v>106090</v>
      </c>
      <c r="C18" s="2">
        <v>0.29799999999999999</v>
      </c>
      <c r="D18" t="s">
        <v>96</v>
      </c>
    </row>
    <row r="20" spans="1:4" x14ac:dyDescent="0.2">
      <c r="A20" s="4" t="s">
        <v>51</v>
      </c>
    </row>
    <row r="21" spans="1:4" x14ac:dyDescent="0.2">
      <c r="B21">
        <f>B6/B9</f>
        <v>0.62324674436107375</v>
      </c>
    </row>
    <row r="23" spans="1:4" x14ac:dyDescent="0.2">
      <c r="A23" s="4" t="s">
        <v>5</v>
      </c>
    </row>
    <row r="24" spans="1:4" x14ac:dyDescent="0.2">
      <c r="B24">
        <f>B2/B6</f>
        <v>0.29612112341048397</v>
      </c>
      <c r="C24" t="s">
        <v>59</v>
      </c>
    </row>
    <row r="25" spans="1:4" x14ac:dyDescent="0.2">
      <c r="A25" t="s">
        <v>6</v>
      </c>
      <c r="B25">
        <v>0.64</v>
      </c>
      <c r="C25" t="s">
        <v>69</v>
      </c>
    </row>
    <row r="26" spans="1:4" x14ac:dyDescent="0.2">
      <c r="A26" t="s">
        <v>7</v>
      </c>
      <c r="B26">
        <v>0.32</v>
      </c>
      <c r="C26" t="s">
        <v>69</v>
      </c>
    </row>
    <row r="27" spans="1:4" x14ac:dyDescent="0.2">
      <c r="A27" t="s">
        <v>8</v>
      </c>
      <c r="B27">
        <v>0.32</v>
      </c>
      <c r="C27" t="s">
        <v>70</v>
      </c>
    </row>
    <row r="28" spans="1:4" x14ac:dyDescent="0.2">
      <c r="A28" t="s">
        <v>9</v>
      </c>
      <c r="B28">
        <v>0.36</v>
      </c>
      <c r="C28" t="s">
        <v>69</v>
      </c>
    </row>
    <row r="29" spans="1:4" x14ac:dyDescent="0.2">
      <c r="A29" t="s">
        <v>92</v>
      </c>
      <c r="B29">
        <v>0.63</v>
      </c>
      <c r="C29" t="s">
        <v>109</v>
      </c>
    </row>
    <row r="31" spans="1:4" x14ac:dyDescent="0.2">
      <c r="A31" t="s">
        <v>6</v>
      </c>
      <c r="B31" t="s">
        <v>11</v>
      </c>
      <c r="C31" s="1">
        <f>B10</f>
        <v>90675.596000000005</v>
      </c>
      <c r="D31" t="s">
        <v>50</v>
      </c>
    </row>
    <row r="32" spans="1:4" x14ac:dyDescent="0.2">
      <c r="B32" t="s">
        <v>12</v>
      </c>
      <c r="C32" s="1">
        <f>B10*B21</f>
        <v>56513.270000000004</v>
      </c>
      <c r="D32" t="s">
        <v>91</v>
      </c>
    </row>
    <row r="33" spans="1:4" x14ac:dyDescent="0.2">
      <c r="B33" t="s">
        <v>0</v>
      </c>
      <c r="C33" s="1">
        <f>C32*B25</f>
        <v>36168.4928</v>
      </c>
      <c r="D33" t="s">
        <v>110</v>
      </c>
    </row>
    <row r="34" spans="1:4" x14ac:dyDescent="0.2">
      <c r="B34" t="s">
        <v>13</v>
      </c>
      <c r="C34" s="2">
        <f>C33/B2</f>
        <v>0.10158005499088635</v>
      </c>
    </row>
    <row r="36" spans="1:4" x14ac:dyDescent="0.2">
      <c r="A36" t="s">
        <v>7</v>
      </c>
      <c r="B36" t="s">
        <v>11</v>
      </c>
      <c r="C36" s="1">
        <f>B14</f>
        <v>202573.13999999998</v>
      </c>
      <c r="D36" t="s">
        <v>50</v>
      </c>
    </row>
    <row r="37" spans="1:4" x14ac:dyDescent="0.2">
      <c r="B37" t="s">
        <v>12</v>
      </c>
      <c r="C37" s="1">
        <f>C36*B21</f>
        <v>126253.04999999999</v>
      </c>
      <c r="D37" t="s">
        <v>91</v>
      </c>
    </row>
    <row r="38" spans="1:4" x14ac:dyDescent="0.2">
      <c r="B38" t="s">
        <v>0</v>
      </c>
      <c r="C38" s="1">
        <f>C37*B26</f>
        <v>40400.975999999995</v>
      </c>
      <c r="D38" t="s">
        <v>111</v>
      </c>
    </row>
    <row r="39" spans="1:4" x14ac:dyDescent="0.2">
      <c r="B39" t="s">
        <v>13</v>
      </c>
      <c r="C39" s="2">
        <f>C38/B2</f>
        <v>0.11346708270258579</v>
      </c>
    </row>
    <row r="41" spans="1:4" x14ac:dyDescent="0.2">
      <c r="A41" t="s">
        <v>8</v>
      </c>
      <c r="B41" t="s">
        <v>11</v>
      </c>
      <c r="C41" s="1">
        <f>B11</f>
        <v>15434.144</v>
      </c>
      <c r="D41" t="s">
        <v>50</v>
      </c>
    </row>
    <row r="42" spans="1:4" x14ac:dyDescent="0.2">
      <c r="B42" t="s">
        <v>12</v>
      </c>
      <c r="C42" s="1">
        <f>B11*B21</f>
        <v>9619.2800000000007</v>
      </c>
      <c r="D42" t="s">
        <v>91</v>
      </c>
    </row>
    <row r="43" spans="1:4" x14ac:dyDescent="0.2">
      <c r="B43" t="s">
        <v>0</v>
      </c>
      <c r="C43" s="1">
        <f>C42*B27</f>
        <v>3078.1696000000002</v>
      </c>
      <c r="D43" t="s">
        <v>111</v>
      </c>
    </row>
    <row r="44" spans="1:4" x14ac:dyDescent="0.2">
      <c r="B44" t="s">
        <v>13</v>
      </c>
      <c r="C44" s="2">
        <f>C43/B2</f>
        <v>8.6451110630541578E-3</v>
      </c>
    </row>
    <row r="46" spans="1:4" x14ac:dyDescent="0.2">
      <c r="A46" t="s">
        <v>9</v>
      </c>
      <c r="B46" t="s">
        <v>11</v>
      </c>
      <c r="C46" s="1">
        <f>B12+B13</f>
        <v>44373.164000000004</v>
      </c>
      <c r="D46" t="s">
        <v>50</v>
      </c>
    </row>
    <row r="47" spans="1:4" x14ac:dyDescent="0.2">
      <c r="B47" t="s">
        <v>12</v>
      </c>
      <c r="C47" s="1">
        <f>C46*B21</f>
        <v>27655.430000000004</v>
      </c>
      <c r="D47" t="s">
        <v>91</v>
      </c>
    </row>
    <row r="48" spans="1:4" x14ac:dyDescent="0.2">
      <c r="B48" t="s">
        <v>0</v>
      </c>
      <c r="C48" s="1">
        <f>C47*B28</f>
        <v>9955.9548000000013</v>
      </c>
      <c r="D48" t="s">
        <v>112</v>
      </c>
    </row>
    <row r="49" spans="1:4" x14ac:dyDescent="0.2">
      <c r="B49" t="s">
        <v>13</v>
      </c>
      <c r="C49" s="2">
        <f>C48/B2</f>
        <v>2.7961531094565791E-2</v>
      </c>
    </row>
    <row r="51" spans="1:4" x14ac:dyDescent="0.2">
      <c r="A51" t="s">
        <v>65</v>
      </c>
      <c r="B51" t="s">
        <v>11</v>
      </c>
      <c r="C51" s="1">
        <f>B16</f>
        <v>69453.648000000001</v>
      </c>
      <c r="D51" t="s">
        <v>113</v>
      </c>
    </row>
    <row r="52" spans="1:4" x14ac:dyDescent="0.2">
      <c r="B52" t="s">
        <v>12</v>
      </c>
      <c r="C52" s="1">
        <f>C51*B21</f>
        <v>43286.76</v>
      </c>
      <c r="D52" t="s">
        <v>91</v>
      </c>
    </row>
    <row r="53" spans="1:4" x14ac:dyDescent="0.2">
      <c r="B53" t="s">
        <v>0</v>
      </c>
      <c r="C53" s="1">
        <f>C52*B29</f>
        <v>27270.658800000001</v>
      </c>
      <c r="D53" t="s">
        <v>114</v>
      </c>
    </row>
    <row r="54" spans="1:4" x14ac:dyDescent="0.2">
      <c r="B54" t="s">
        <v>13</v>
      </c>
      <c r="C54" s="2">
        <f>C53/B2</f>
        <v>7.6590280824245419E-2</v>
      </c>
    </row>
    <row r="56" spans="1:4" x14ac:dyDescent="0.2">
      <c r="A56" t="s">
        <v>66</v>
      </c>
      <c r="B56" t="s">
        <v>11</v>
      </c>
      <c r="C56" s="1">
        <f>B17</f>
        <v>231512.16</v>
      </c>
      <c r="D56" t="s">
        <v>72</v>
      </c>
    </row>
    <row r="57" spans="1:4" x14ac:dyDescent="0.2">
      <c r="B57" t="s">
        <v>12</v>
      </c>
      <c r="C57" s="1">
        <f>C56*B21</f>
        <v>144289.20000000001</v>
      </c>
      <c r="D57" t="s">
        <v>91</v>
      </c>
    </row>
    <row r="58" spans="1:4" x14ac:dyDescent="0.2">
      <c r="B58" t="s">
        <v>0</v>
      </c>
      <c r="C58" s="1">
        <f>C57*B24</f>
        <v>42727.080000000009</v>
      </c>
      <c r="D58" t="s">
        <v>88</v>
      </c>
    </row>
    <row r="59" spans="1:4" x14ac:dyDescent="0.2">
      <c r="B59" t="s">
        <v>13</v>
      </c>
      <c r="C59" s="2">
        <f>C58/B2</f>
        <v>0.12000000000000002</v>
      </c>
    </row>
    <row r="61" spans="1:4" x14ac:dyDescent="0.2">
      <c r="A61" t="s">
        <v>86</v>
      </c>
      <c r="B61" t="s">
        <v>0</v>
      </c>
      <c r="C61" s="1">
        <v>106090</v>
      </c>
      <c r="D61" t="s">
        <v>96</v>
      </c>
    </row>
    <row r="62" spans="1:4" x14ac:dyDescent="0.2">
      <c r="B62" t="s">
        <v>13</v>
      </c>
      <c r="C62" s="2">
        <f>C61/B2</f>
        <v>0.29795623758983764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Representation Goals</vt:lpstr>
      <vt:lpstr>Census Data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Fitzgerald</dc:creator>
  <cp:lastModifiedBy>Trevor Fitzgerald</cp:lastModifiedBy>
  <dcterms:created xsi:type="dcterms:W3CDTF">2019-02-23T18:41:54Z</dcterms:created>
  <dcterms:modified xsi:type="dcterms:W3CDTF">2019-03-19T04:03:09Z</dcterms:modified>
</cp:coreProperties>
</file>